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en.denil\Documents\Kachi\Organisatie\Wedstrijden\Maitoshi Kachi Trophy 2025\"/>
    </mc:Choice>
  </mc:AlternateContent>
  <xr:revisionPtr revIDLastSave="0" documentId="8_{75F462FE-F51A-414A-86A8-4490D624CE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2" r:id="rId1"/>
    <sheet name="Blad2" sheetId="3" r:id="rId2"/>
    <sheet name="Blad3" sheetId="4" r:id="rId3"/>
  </sheets>
  <definedNames>
    <definedName name="Category">Blad2!$A$1:$A$5</definedName>
    <definedName name="Sex">Blad2!$C$1:$C$3</definedName>
    <definedName name="Ucat">Blad2!$B$1:$B$10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5" i="2"/>
  <c r="K15" i="2"/>
  <c r="K5" i="2" s="1"/>
  <c r="K16" i="2"/>
  <c r="K17" i="2"/>
  <c r="K18" i="2"/>
  <c r="K19" i="2"/>
  <c r="K20" i="2"/>
  <c r="K21" i="2"/>
  <c r="K22" i="2"/>
  <c r="L9" i="4" s="1"/>
  <c r="K23" i="2"/>
  <c r="L10" i="4" s="1"/>
  <c r="K24" i="2"/>
  <c r="K25" i="2"/>
  <c r="K26" i="2"/>
  <c r="K27" i="2"/>
  <c r="K28" i="2"/>
  <c r="K29" i="2"/>
  <c r="K30" i="2"/>
  <c r="L17" i="4" s="1"/>
  <c r="K31" i="2"/>
  <c r="L18" i="4" s="1"/>
  <c r="K32" i="2"/>
  <c r="K33" i="2"/>
  <c r="K34" i="2"/>
  <c r="K35" i="2"/>
  <c r="K36" i="2"/>
  <c r="K37" i="2"/>
  <c r="K38" i="2"/>
  <c r="L25" i="4" s="1"/>
  <c r="K39" i="2"/>
  <c r="L26" i="4" s="1"/>
  <c r="K40" i="2"/>
  <c r="K41" i="2"/>
  <c r="K42" i="2"/>
  <c r="K43" i="2"/>
  <c r="K44" i="2"/>
  <c r="K45" i="2"/>
  <c r="K46" i="2"/>
  <c r="L33" i="4" s="1"/>
  <c r="L28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L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I2" i="4"/>
  <c r="H2" i="4"/>
  <c r="G2" i="4"/>
  <c r="F2" i="4"/>
  <c r="E2" i="4"/>
  <c r="D2" i="4"/>
  <c r="C2" i="4"/>
  <c r="B2" i="4"/>
  <c r="A2" i="4"/>
  <c r="I45" i="2"/>
  <c r="J32" i="4" s="1"/>
  <c r="I46" i="2"/>
  <c r="J33" i="4" s="1"/>
  <c r="J45" i="2"/>
  <c r="K32" i="4" s="1"/>
  <c r="J46" i="2"/>
  <c r="K33" i="4" s="1"/>
  <c r="L32" i="4"/>
  <c r="L31" i="4"/>
  <c r="J44" i="2"/>
  <c r="K31" i="4" s="1"/>
  <c r="I44" i="2"/>
  <c r="J31" i="4" s="1"/>
  <c r="L30" i="4"/>
  <c r="J43" i="2"/>
  <c r="K30" i="4" s="1"/>
  <c r="I43" i="2"/>
  <c r="J30" i="4" s="1"/>
  <c r="J42" i="2"/>
  <c r="K29" i="4" s="1"/>
  <c r="I42" i="2"/>
  <c r="J29" i="4" s="1"/>
  <c r="J41" i="2"/>
  <c r="K28" i="4" s="1"/>
  <c r="I41" i="2"/>
  <c r="J28" i="4" s="1"/>
  <c r="L27" i="4"/>
  <c r="J40" i="2"/>
  <c r="K27" i="4" s="1"/>
  <c r="I40" i="2"/>
  <c r="J27" i="4" s="1"/>
  <c r="J39" i="2"/>
  <c r="K26" i="4" s="1"/>
  <c r="I39" i="2"/>
  <c r="J26" i="4" s="1"/>
  <c r="J38" i="2"/>
  <c r="K25" i="4" s="1"/>
  <c r="I38" i="2"/>
  <c r="J25" i="4" s="1"/>
  <c r="L24" i="4"/>
  <c r="J37" i="2"/>
  <c r="K24" i="4" s="1"/>
  <c r="I37" i="2"/>
  <c r="J24" i="4" s="1"/>
  <c r="L23" i="4"/>
  <c r="J36" i="2"/>
  <c r="K23" i="4" s="1"/>
  <c r="I36" i="2"/>
  <c r="J23" i="4" s="1"/>
  <c r="L22" i="4"/>
  <c r="J35" i="2"/>
  <c r="K22" i="4" s="1"/>
  <c r="I35" i="2"/>
  <c r="J22" i="4" s="1"/>
  <c r="L21" i="4"/>
  <c r="J34" i="2"/>
  <c r="K21" i="4" s="1"/>
  <c r="I34" i="2"/>
  <c r="J21" i="4" s="1"/>
  <c r="L20" i="4"/>
  <c r="J33" i="2"/>
  <c r="K20" i="4" s="1"/>
  <c r="I33" i="2"/>
  <c r="J20" i="4" s="1"/>
  <c r="L19" i="4"/>
  <c r="J32" i="2"/>
  <c r="K19" i="4" s="1"/>
  <c r="I32" i="2"/>
  <c r="J19" i="4" s="1"/>
  <c r="J31" i="2"/>
  <c r="K18" i="4" s="1"/>
  <c r="I31" i="2"/>
  <c r="J18" i="4" s="1"/>
  <c r="J30" i="2"/>
  <c r="K17" i="4" s="1"/>
  <c r="I30" i="2"/>
  <c r="J17" i="4" s="1"/>
  <c r="L16" i="4"/>
  <c r="J29" i="2"/>
  <c r="K16" i="4" s="1"/>
  <c r="I29" i="2"/>
  <c r="J16" i="4" s="1"/>
  <c r="L15" i="4"/>
  <c r="J28" i="2"/>
  <c r="K15" i="4" s="1"/>
  <c r="I28" i="2"/>
  <c r="J15" i="4" s="1"/>
  <c r="L14" i="4"/>
  <c r="J27" i="2"/>
  <c r="K14" i="4" s="1"/>
  <c r="I27" i="2"/>
  <c r="J14" i="4" s="1"/>
  <c r="L13" i="4"/>
  <c r="J26" i="2"/>
  <c r="K13" i="4" s="1"/>
  <c r="I26" i="2"/>
  <c r="J13" i="4" s="1"/>
  <c r="L12" i="4"/>
  <c r="J25" i="2"/>
  <c r="K12" i="4" s="1"/>
  <c r="I25" i="2"/>
  <c r="J12" i="4" s="1"/>
  <c r="L11" i="4"/>
  <c r="J24" i="2"/>
  <c r="K11" i="4" s="1"/>
  <c r="I24" i="2"/>
  <c r="J11" i="4" s="1"/>
  <c r="J23" i="2"/>
  <c r="K10" i="4" s="1"/>
  <c r="I23" i="2"/>
  <c r="J10" i="4" s="1"/>
  <c r="J22" i="2"/>
  <c r="K9" i="4" s="1"/>
  <c r="I22" i="2"/>
  <c r="J9" i="4" s="1"/>
  <c r="L8" i="4"/>
  <c r="J21" i="2"/>
  <c r="K8" i="4" s="1"/>
  <c r="I21" i="2"/>
  <c r="J8" i="4" s="1"/>
  <c r="L7" i="4"/>
  <c r="J20" i="2"/>
  <c r="K7" i="4" s="1"/>
  <c r="I20" i="2"/>
  <c r="J7" i="4" s="1"/>
  <c r="L6" i="4"/>
  <c r="J19" i="2"/>
  <c r="K6" i="4" s="1"/>
  <c r="I19" i="2"/>
  <c r="J6" i="4" s="1"/>
  <c r="L5" i="4"/>
  <c r="J18" i="2"/>
  <c r="K5" i="4" s="1"/>
  <c r="I18" i="2"/>
  <c r="J5" i="4" s="1"/>
  <c r="L4" i="4"/>
  <c r="J17" i="2"/>
  <c r="K4" i="4" s="1"/>
  <c r="I17" i="2"/>
  <c r="J4" i="4" s="1"/>
  <c r="L3" i="4"/>
  <c r="J16" i="2"/>
  <c r="K3" i="4" s="1"/>
  <c r="I16" i="2"/>
  <c r="J3" i="4" s="1"/>
  <c r="L2" i="4"/>
  <c r="J15" i="2"/>
  <c r="K2" i="4" s="1"/>
  <c r="I15" i="2"/>
  <c r="J2" i="4" s="1"/>
  <c r="K6" i="2" l="1"/>
  <c r="J7" i="2" s="1"/>
</calcChain>
</file>

<file path=xl/sharedStrings.xml><?xml version="1.0" encoding="utf-8"?>
<sst xmlns="http://schemas.openxmlformats.org/spreadsheetml/2006/main" count="53" uniqueCount="42">
  <si>
    <t>Maitoshi Kachi Trophy</t>
  </si>
  <si>
    <t>KATA</t>
  </si>
  <si>
    <t>KUMITE</t>
  </si>
  <si>
    <t>Participant Lastname</t>
  </si>
  <si>
    <t>Participant Firstname</t>
  </si>
  <si>
    <t>Participates in Discipline</t>
  </si>
  <si>
    <t>Age Today</t>
  </si>
  <si>
    <t>Age on Kachi Trophy</t>
  </si>
  <si>
    <t>Date Kachi Trophy</t>
  </si>
  <si>
    <t>U8 ( until 7 years old)</t>
  </si>
  <si>
    <t>U10 (8 or 9 years old)</t>
  </si>
  <si>
    <t>U12 (10 or 11 years old)</t>
  </si>
  <si>
    <t>U14 (12 or 13 years old)</t>
  </si>
  <si>
    <t>U16 (14 or 15 years old)</t>
  </si>
  <si>
    <t>U18 (16 or 17 years old)</t>
  </si>
  <si>
    <t>SENIORS</t>
  </si>
  <si>
    <t>OPEN KATA</t>
  </si>
  <si>
    <t>OPEN KUMITE</t>
  </si>
  <si>
    <t>Participant Birthdate
( dd/mm/yyyy)</t>
  </si>
  <si>
    <t>U Category</t>
  </si>
  <si>
    <t>Participation Fee 
( in EUR )</t>
  </si>
  <si>
    <t>TEAM KATA -16</t>
  </si>
  <si>
    <t>TEAM KATA +16</t>
  </si>
  <si>
    <t>CLUB name</t>
  </si>
  <si>
    <t>Club Federation number</t>
  </si>
  <si>
    <t>Responsible Coach name</t>
  </si>
  <si>
    <t>contact phone number</t>
  </si>
  <si>
    <t>contact email adress</t>
  </si>
  <si>
    <t>assistant coach2 name</t>
  </si>
  <si>
    <t>assistant coach3 name</t>
  </si>
  <si>
    <t>assistant coach4 name</t>
  </si>
  <si>
    <t>PARTICIPATION
FEE
TOTAL</t>
  </si>
  <si>
    <t>Weight in Kilo
 ( ex. 62,50 )</t>
  </si>
  <si>
    <t>M/F</t>
  </si>
  <si>
    <t>Male</t>
  </si>
  <si>
    <t>Female</t>
  </si>
  <si>
    <t>Clubname</t>
  </si>
  <si>
    <t>Please send this Participation Form to : info@maitoshi.be
PAYMENT MUST BE DONE ON Belgian bank account number  IBAN: BE94 1030 4451 7614 - BIC: NICA BE BB</t>
  </si>
  <si>
    <t>Participants</t>
  </si>
  <si>
    <t>Coach</t>
  </si>
  <si>
    <t>Maitoshi Kachi Trophy 2025 Participation FORM</t>
  </si>
  <si>
    <t>Your Participation is only valid if SENT by MAIL with THIS completed EXCEL file. BOTH Participation Form and PAYMENT must be received before 5th march (05/03/2025)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</si>
</sst>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\ [$€-1]"/>
    <numFmt numFmtId="166" formatCode="&quot;€&quot;\ #,##0.00"/>
    <numFmt numFmtId="168" formatCode="[$-809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4" borderId="1" xfId="0" applyNumberForma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1" fontId="0" fillId="0" borderId="0" xfId="0" applyNumberFormat="1"/>
    <xf numFmtId="14" fontId="0" fillId="2" borderId="3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4" fontId="0" fillId="6" borderId="3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0" fillId="6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4" fontId="0" fillId="6" borderId="8" xfId="0" applyNumberForma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>
      <alignment horizontal="center" vertical="center"/>
    </xf>
    <xf numFmtId="166" fontId="0" fillId="0" borderId="6" xfId="0" applyNumberFormat="1" applyBorder="1" applyProtection="1">
      <protection locked="0"/>
    </xf>
    <xf numFmtId="165" fontId="8" fillId="3" borderId="5" xfId="0" applyNumberFormat="1" applyFont="1" applyFill="1" applyBorder="1" applyAlignment="1">
      <alignment vertical="center"/>
    </xf>
    <xf numFmtId="165" fontId="7" fillId="3" borderId="6" xfId="0" applyNumberFormat="1" applyFont="1" applyFill="1" applyBorder="1" applyAlignment="1">
      <alignment vertical="center"/>
    </xf>
    <xf numFmtId="166" fontId="0" fillId="0" borderId="9" xfId="0" applyNumberFormat="1" applyBorder="1" applyProtection="1">
      <protection locked="0"/>
    </xf>
    <xf numFmtId="2" fontId="0" fillId="4" borderId="6" xfId="0" applyNumberForma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8" fontId="5" fillId="5" borderId="14" xfId="0" applyNumberFormat="1" applyFont="1" applyFill="1" applyBorder="1" applyAlignment="1">
      <alignment horizontal="center" vertical="top"/>
    </xf>
    <xf numFmtId="168" fontId="5" fillId="5" borderId="15" xfId="0" applyNumberFormat="1" applyFont="1" applyFill="1" applyBorder="1" applyAlignment="1">
      <alignment horizontal="center" vertical="top"/>
    </xf>
    <xf numFmtId="14" fontId="0" fillId="4" borderId="3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 vertical="center"/>
    </xf>
  </cellXfs>
  <cellStyles count="2">
    <cellStyle name="Normal 2" xfId="1" xr:uid="{00000000-0005-0000-0000-000000000000}"/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447675</xdr:colOff>
      <xdr:row>0</xdr:row>
      <xdr:rowOff>85726</xdr:rowOff>
    </xdr:from>
    <xdr:to>
      <xdr:col>1</xdr:col>
      <xdr:colOff>869323</xdr:colOff>
      <xdr:row>6</xdr:row>
      <xdr:rowOff>154309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CD410AE-D477-407A-AEC9-115EA9E2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85726"/>
          <a:ext cx="1736098" cy="1214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A9" workbookViewId="0">
      <selection activeCell="F22" sqref="F22"/>
    </sheetView>
  </sheetViews>
  <sheetFormatPr defaultRowHeight="14.5" x14ac:dyDescent="0.35"/>
  <cols>
    <col min="1" max="1" width="19.7265625" bestFit="1" customWidth="1"/>
    <col min="2" max="2" width="20.1796875" bestFit="1" customWidth="1"/>
    <col min="3" max="3" width="19.54296875" bestFit="1" customWidth="1"/>
    <col min="4" max="4" width="17.81640625" bestFit="1" customWidth="1"/>
    <col min="5" max="5" width="6.54296875" customWidth="1"/>
    <col min="6" max="6" width="23.1796875" customWidth="1"/>
    <col min="7" max="7" width="21.26953125" customWidth="1"/>
    <col min="8" max="8" width="17" customWidth="1"/>
    <col min="9" max="9" width="14.81640625" customWidth="1"/>
    <col min="10" max="10" width="18.7265625" customWidth="1"/>
    <col min="11" max="11" width="12.7265625" customWidth="1"/>
  </cols>
  <sheetData>
    <row r="1" spans="1:11" ht="15" customHeight="1" x14ac:dyDescent="0.35">
      <c r="A1" s="74"/>
      <c r="B1" s="75"/>
      <c r="C1" s="82" t="s">
        <v>23</v>
      </c>
      <c r="D1" s="83"/>
      <c r="E1" s="47"/>
      <c r="F1" s="47"/>
      <c r="G1" s="47"/>
      <c r="H1" s="47"/>
      <c r="I1" s="48"/>
      <c r="J1" s="78" t="s">
        <v>31</v>
      </c>
      <c r="K1" s="79"/>
    </row>
    <row r="2" spans="1:11" x14ac:dyDescent="0.35">
      <c r="A2" s="76"/>
      <c r="B2" s="77"/>
      <c r="C2" s="43" t="s">
        <v>24</v>
      </c>
      <c r="D2" s="44"/>
      <c r="E2" s="49"/>
      <c r="F2" s="49"/>
      <c r="G2" s="49"/>
      <c r="H2" s="49"/>
      <c r="I2" s="50"/>
      <c r="J2" s="80"/>
      <c r="K2" s="81"/>
    </row>
    <row r="3" spans="1:11" x14ac:dyDescent="0.35">
      <c r="A3" s="76"/>
      <c r="B3" s="77"/>
      <c r="C3" s="43" t="s">
        <v>26</v>
      </c>
      <c r="D3" s="44"/>
      <c r="E3" s="49"/>
      <c r="F3" s="49"/>
      <c r="G3" s="49"/>
      <c r="H3" s="49"/>
      <c r="I3" s="50"/>
      <c r="J3" s="80"/>
      <c r="K3" s="81"/>
    </row>
    <row r="4" spans="1:11" x14ac:dyDescent="0.35">
      <c r="A4" s="76"/>
      <c r="B4" s="77"/>
      <c r="C4" s="43" t="s">
        <v>27</v>
      </c>
      <c r="D4" s="44"/>
      <c r="E4" s="49"/>
      <c r="F4" s="49"/>
      <c r="G4" s="49"/>
      <c r="H4" s="49"/>
      <c r="I4" s="50"/>
      <c r="J4" s="80"/>
      <c r="K4" s="81"/>
    </row>
    <row r="5" spans="1:11" ht="14.5" customHeight="1" x14ac:dyDescent="0.35">
      <c r="A5" s="76"/>
      <c r="B5" s="77"/>
      <c r="C5" s="43" t="s">
        <v>25</v>
      </c>
      <c r="D5" s="44"/>
      <c r="E5" s="51"/>
      <c r="F5" s="52"/>
      <c r="G5" s="52"/>
      <c r="H5" s="53"/>
      <c r="I5" s="31" t="str">
        <f>IF(E5=(""),"0,00",10)</f>
        <v>0,00</v>
      </c>
      <c r="J5" s="32" t="s">
        <v>38</v>
      </c>
      <c r="K5" s="33">
        <f>SUM(K15:K46)</f>
        <v>0</v>
      </c>
    </row>
    <row r="6" spans="1:11" ht="14.5" customHeight="1" x14ac:dyDescent="0.35">
      <c r="A6" s="76"/>
      <c r="B6" s="77"/>
      <c r="C6" s="43" t="s">
        <v>28</v>
      </c>
      <c r="D6" s="44"/>
      <c r="E6" s="51"/>
      <c r="F6" s="52"/>
      <c r="G6" s="52"/>
      <c r="H6" s="53"/>
      <c r="I6" s="31" t="str">
        <f t="shared" ref="I6:I8" si="0">IF(E6=(""),"0,00",10)</f>
        <v>0,00</v>
      </c>
      <c r="J6" s="32" t="s">
        <v>39</v>
      </c>
      <c r="K6" s="33">
        <f>SUM(I5:I8)</f>
        <v>0</v>
      </c>
    </row>
    <row r="7" spans="1:11" ht="14.5" customHeight="1" x14ac:dyDescent="0.35">
      <c r="A7" s="76"/>
      <c r="B7" s="77"/>
      <c r="C7" s="43" t="s">
        <v>29</v>
      </c>
      <c r="D7" s="44"/>
      <c r="E7" s="51"/>
      <c r="F7" s="52"/>
      <c r="G7" s="52"/>
      <c r="H7" s="53"/>
      <c r="I7" s="31" t="str">
        <f t="shared" si="0"/>
        <v>0,00</v>
      </c>
      <c r="J7" s="39">
        <f>SUM(K5+K6)</f>
        <v>0</v>
      </c>
      <c r="K7" s="40"/>
    </row>
    <row r="8" spans="1:11" ht="15" customHeight="1" thickBot="1" x14ac:dyDescent="0.4">
      <c r="A8" s="72" t="s">
        <v>0</v>
      </c>
      <c r="B8" s="73"/>
      <c r="C8" s="45" t="s">
        <v>30</v>
      </c>
      <c r="D8" s="46"/>
      <c r="E8" s="54"/>
      <c r="F8" s="55"/>
      <c r="G8" s="55"/>
      <c r="H8" s="56"/>
      <c r="I8" s="34" t="str">
        <f t="shared" si="0"/>
        <v>0,00</v>
      </c>
      <c r="J8" s="41"/>
      <c r="K8" s="42"/>
    </row>
    <row r="9" spans="1:11" ht="16" thickBot="1" x14ac:dyDescent="0.4">
      <c r="A9" s="84">
        <v>45732</v>
      </c>
      <c r="B9" s="85"/>
      <c r="C9" s="57" t="s">
        <v>40</v>
      </c>
      <c r="D9" s="58"/>
      <c r="E9" s="58"/>
      <c r="F9" s="58"/>
      <c r="G9" s="58"/>
      <c r="H9" s="58"/>
      <c r="I9" s="58"/>
      <c r="J9" s="58"/>
      <c r="K9" s="59"/>
    </row>
    <row r="10" spans="1:11" ht="15" customHeight="1" x14ac:dyDescent="0.35">
      <c r="A10" s="60" t="s">
        <v>37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6.25" customHeight="1" thickBot="1" x14ac:dyDescent="0.4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5"/>
    </row>
    <row r="12" spans="1:11" ht="15" customHeight="1" x14ac:dyDescent="0.35">
      <c r="A12" s="66" t="s">
        <v>41</v>
      </c>
      <c r="B12" s="67"/>
      <c r="C12" s="67"/>
      <c r="D12" s="67"/>
      <c r="E12" s="67"/>
      <c r="F12" s="67"/>
      <c r="G12" s="67"/>
      <c r="H12" s="67"/>
      <c r="I12" s="67"/>
      <c r="J12" s="67"/>
      <c r="K12" s="68"/>
    </row>
    <row r="13" spans="1:11" ht="15.75" customHeight="1" thickBot="1" x14ac:dyDescent="0.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1"/>
    </row>
    <row r="14" spans="1:11" ht="44" thickBot="1" x14ac:dyDescent="0.4">
      <c r="A14" s="7" t="s">
        <v>3</v>
      </c>
      <c r="B14" s="4" t="s">
        <v>4</v>
      </c>
      <c r="C14" s="6" t="s">
        <v>18</v>
      </c>
      <c r="D14" s="6" t="s">
        <v>32</v>
      </c>
      <c r="E14" s="6" t="s">
        <v>33</v>
      </c>
      <c r="F14" s="4" t="s">
        <v>5</v>
      </c>
      <c r="G14" s="4" t="s">
        <v>19</v>
      </c>
      <c r="H14" s="4" t="s">
        <v>8</v>
      </c>
      <c r="I14" s="4" t="s">
        <v>6</v>
      </c>
      <c r="J14" s="4" t="s">
        <v>7</v>
      </c>
      <c r="K14" s="5" t="s">
        <v>20</v>
      </c>
    </row>
    <row r="15" spans="1:11" x14ac:dyDescent="0.35">
      <c r="A15" s="21"/>
      <c r="B15" s="22"/>
      <c r="C15" s="9"/>
      <c r="D15" s="12"/>
      <c r="E15" s="13"/>
      <c r="F15" s="14"/>
      <c r="G15" s="27"/>
      <c r="H15" s="86">
        <v>45732</v>
      </c>
      <c r="I15" s="87">
        <f t="shared" ref="I15:I46" ca="1" si="1">ROUNDDOWN(YEARFRAC(C15,TODAY(), 1), 0)</f>
        <v>124</v>
      </c>
      <c r="J15" s="87">
        <f t="shared" ref="J15:J46" si="2">ROUNDDOWN(YEARFRAC(C15,H15, 1), 0)</f>
        <v>125</v>
      </c>
      <c r="K15" s="88">
        <f>IF(F15="KATA",25,(IF(F15="KUMITE",25,(IF(F15="TEAM KATA -16",10,(IF(F15="TEAM KATA +16",10,0)))))))</f>
        <v>0</v>
      </c>
    </row>
    <row r="16" spans="1:11" x14ac:dyDescent="0.35">
      <c r="A16" s="23"/>
      <c r="B16" s="24"/>
      <c r="C16" s="10"/>
      <c r="D16" s="15"/>
      <c r="E16" s="16"/>
      <c r="F16" s="17"/>
      <c r="G16" s="28"/>
      <c r="H16" s="30">
        <v>45732</v>
      </c>
      <c r="I16" s="3">
        <f t="shared" ca="1" si="1"/>
        <v>124</v>
      </c>
      <c r="J16" s="3">
        <f t="shared" si="2"/>
        <v>125</v>
      </c>
      <c r="K16" s="35">
        <f t="shared" ref="K16:K46" si="3">IF(F16="KATA",25,(IF(F16="KUMITE",25,(IF(F16="TEAM KATA -16",10,(IF(F16="TEAM KATA +16",3.33,0)))))))</f>
        <v>0</v>
      </c>
    </row>
    <row r="17" spans="1:11" x14ac:dyDescent="0.35">
      <c r="A17" s="23"/>
      <c r="B17" s="24"/>
      <c r="C17" s="10"/>
      <c r="D17" s="15"/>
      <c r="E17" s="16"/>
      <c r="F17" s="17"/>
      <c r="G17" s="28"/>
      <c r="H17" s="30">
        <v>45732</v>
      </c>
      <c r="I17" s="3">
        <f t="shared" ca="1" si="1"/>
        <v>124</v>
      </c>
      <c r="J17" s="3">
        <f t="shared" si="2"/>
        <v>125</v>
      </c>
      <c r="K17" s="35">
        <f t="shared" si="3"/>
        <v>0</v>
      </c>
    </row>
    <row r="18" spans="1:11" x14ac:dyDescent="0.35">
      <c r="A18" s="23"/>
      <c r="B18" s="24"/>
      <c r="C18" s="10"/>
      <c r="D18" s="15"/>
      <c r="E18" s="16"/>
      <c r="F18" s="17"/>
      <c r="G18" s="28"/>
      <c r="H18" s="30">
        <v>45732</v>
      </c>
      <c r="I18" s="3">
        <f t="shared" ca="1" si="1"/>
        <v>124</v>
      </c>
      <c r="J18" s="3">
        <f t="shared" si="2"/>
        <v>125</v>
      </c>
      <c r="K18" s="35">
        <f t="shared" si="3"/>
        <v>0</v>
      </c>
    </row>
    <row r="19" spans="1:11" x14ac:dyDescent="0.35">
      <c r="A19" s="23"/>
      <c r="B19" s="24"/>
      <c r="C19" s="10"/>
      <c r="D19" s="15"/>
      <c r="E19" s="16"/>
      <c r="F19" s="17"/>
      <c r="G19" s="28"/>
      <c r="H19" s="30">
        <v>45732</v>
      </c>
      <c r="I19" s="3">
        <f t="shared" ca="1" si="1"/>
        <v>124</v>
      </c>
      <c r="J19" s="3">
        <f t="shared" si="2"/>
        <v>125</v>
      </c>
      <c r="K19" s="35">
        <f t="shared" si="3"/>
        <v>0</v>
      </c>
    </row>
    <row r="20" spans="1:11" x14ac:dyDescent="0.35">
      <c r="A20" s="23"/>
      <c r="B20" s="24"/>
      <c r="C20" s="10"/>
      <c r="D20" s="15"/>
      <c r="E20" s="16"/>
      <c r="F20" s="17"/>
      <c r="G20" s="28"/>
      <c r="H20" s="30">
        <v>45732</v>
      </c>
      <c r="I20" s="3">
        <f t="shared" ca="1" si="1"/>
        <v>124</v>
      </c>
      <c r="J20" s="3">
        <f t="shared" si="2"/>
        <v>125</v>
      </c>
      <c r="K20" s="35">
        <f t="shared" si="3"/>
        <v>0</v>
      </c>
    </row>
    <row r="21" spans="1:11" x14ac:dyDescent="0.35">
      <c r="A21" s="23"/>
      <c r="B21" s="24"/>
      <c r="C21" s="10"/>
      <c r="D21" s="15"/>
      <c r="E21" s="16"/>
      <c r="F21" s="17"/>
      <c r="G21" s="28"/>
      <c r="H21" s="30">
        <v>45732</v>
      </c>
      <c r="I21" s="3">
        <f t="shared" ca="1" si="1"/>
        <v>124</v>
      </c>
      <c r="J21" s="3">
        <f t="shared" si="2"/>
        <v>125</v>
      </c>
      <c r="K21" s="35">
        <f t="shared" si="3"/>
        <v>0</v>
      </c>
    </row>
    <row r="22" spans="1:11" x14ac:dyDescent="0.35">
      <c r="A22" s="23"/>
      <c r="B22" s="24"/>
      <c r="C22" s="10"/>
      <c r="D22" s="15"/>
      <c r="E22" s="16"/>
      <c r="F22" s="17"/>
      <c r="G22" s="28"/>
      <c r="H22" s="30">
        <v>45732</v>
      </c>
      <c r="I22" s="3">
        <f t="shared" ca="1" si="1"/>
        <v>124</v>
      </c>
      <c r="J22" s="3">
        <f t="shared" si="2"/>
        <v>125</v>
      </c>
      <c r="K22" s="35">
        <f t="shared" si="3"/>
        <v>0</v>
      </c>
    </row>
    <row r="23" spans="1:11" x14ac:dyDescent="0.35">
      <c r="A23" s="23"/>
      <c r="B23" s="24"/>
      <c r="C23" s="10"/>
      <c r="D23" s="15"/>
      <c r="E23" s="16"/>
      <c r="F23" s="17"/>
      <c r="G23" s="28"/>
      <c r="H23" s="30">
        <v>45732</v>
      </c>
      <c r="I23" s="3">
        <f t="shared" ca="1" si="1"/>
        <v>124</v>
      </c>
      <c r="J23" s="3">
        <f t="shared" si="2"/>
        <v>125</v>
      </c>
      <c r="K23" s="35">
        <f t="shared" si="3"/>
        <v>0</v>
      </c>
    </row>
    <row r="24" spans="1:11" x14ac:dyDescent="0.35">
      <c r="A24" s="23"/>
      <c r="B24" s="24"/>
      <c r="C24" s="10"/>
      <c r="D24" s="15"/>
      <c r="E24" s="16"/>
      <c r="F24" s="17"/>
      <c r="G24" s="28"/>
      <c r="H24" s="30">
        <v>45732</v>
      </c>
      <c r="I24" s="3">
        <f t="shared" ca="1" si="1"/>
        <v>124</v>
      </c>
      <c r="J24" s="3">
        <f t="shared" si="2"/>
        <v>125</v>
      </c>
      <c r="K24" s="35">
        <f t="shared" si="3"/>
        <v>0</v>
      </c>
    </row>
    <row r="25" spans="1:11" x14ac:dyDescent="0.35">
      <c r="A25" s="23"/>
      <c r="B25" s="24"/>
      <c r="C25" s="10"/>
      <c r="D25" s="15"/>
      <c r="E25" s="16"/>
      <c r="F25" s="17"/>
      <c r="G25" s="28"/>
      <c r="H25" s="30">
        <v>45732</v>
      </c>
      <c r="I25" s="3">
        <f t="shared" ca="1" si="1"/>
        <v>124</v>
      </c>
      <c r="J25" s="3">
        <f t="shared" si="2"/>
        <v>125</v>
      </c>
      <c r="K25" s="35">
        <f t="shared" si="3"/>
        <v>0</v>
      </c>
    </row>
    <row r="26" spans="1:11" x14ac:dyDescent="0.35">
      <c r="A26" s="23"/>
      <c r="B26" s="24"/>
      <c r="C26" s="10"/>
      <c r="D26" s="15"/>
      <c r="E26" s="16"/>
      <c r="F26" s="17"/>
      <c r="G26" s="28"/>
      <c r="H26" s="30">
        <v>45732</v>
      </c>
      <c r="I26" s="3">
        <f t="shared" ca="1" si="1"/>
        <v>124</v>
      </c>
      <c r="J26" s="3">
        <f t="shared" si="2"/>
        <v>125</v>
      </c>
      <c r="K26" s="35">
        <f t="shared" si="3"/>
        <v>0</v>
      </c>
    </row>
    <row r="27" spans="1:11" x14ac:dyDescent="0.35">
      <c r="A27" s="23"/>
      <c r="B27" s="24"/>
      <c r="C27" s="10"/>
      <c r="D27" s="15"/>
      <c r="E27" s="16"/>
      <c r="F27" s="17"/>
      <c r="G27" s="28"/>
      <c r="H27" s="30">
        <v>45732</v>
      </c>
      <c r="I27" s="3">
        <f t="shared" ca="1" si="1"/>
        <v>124</v>
      </c>
      <c r="J27" s="3">
        <f t="shared" si="2"/>
        <v>125</v>
      </c>
      <c r="K27" s="35">
        <f t="shared" si="3"/>
        <v>0</v>
      </c>
    </row>
    <row r="28" spans="1:11" x14ac:dyDescent="0.35">
      <c r="A28" s="23"/>
      <c r="B28" s="24"/>
      <c r="C28" s="10"/>
      <c r="D28" s="15"/>
      <c r="E28" s="16"/>
      <c r="F28" s="17"/>
      <c r="G28" s="28"/>
      <c r="H28" s="30">
        <v>45732</v>
      </c>
      <c r="I28" s="3">
        <f t="shared" ca="1" si="1"/>
        <v>124</v>
      </c>
      <c r="J28" s="3">
        <f t="shared" si="2"/>
        <v>125</v>
      </c>
      <c r="K28" s="35">
        <f t="shared" si="3"/>
        <v>0</v>
      </c>
    </row>
    <row r="29" spans="1:11" x14ac:dyDescent="0.35">
      <c r="A29" s="23"/>
      <c r="B29" s="24"/>
      <c r="C29" s="10"/>
      <c r="D29" s="15"/>
      <c r="E29" s="16"/>
      <c r="F29" s="17"/>
      <c r="G29" s="28"/>
      <c r="H29" s="30">
        <v>45732</v>
      </c>
      <c r="I29" s="3">
        <f t="shared" ca="1" si="1"/>
        <v>124</v>
      </c>
      <c r="J29" s="3">
        <f t="shared" si="2"/>
        <v>125</v>
      </c>
      <c r="K29" s="35">
        <f t="shared" si="3"/>
        <v>0</v>
      </c>
    </row>
    <row r="30" spans="1:11" x14ac:dyDescent="0.35">
      <c r="A30" s="23"/>
      <c r="B30" s="24"/>
      <c r="C30" s="10"/>
      <c r="D30" s="15"/>
      <c r="E30" s="16"/>
      <c r="F30" s="17"/>
      <c r="G30" s="28"/>
      <c r="H30" s="30">
        <v>45732</v>
      </c>
      <c r="I30" s="3">
        <f t="shared" ca="1" si="1"/>
        <v>124</v>
      </c>
      <c r="J30" s="3">
        <f t="shared" si="2"/>
        <v>125</v>
      </c>
      <c r="K30" s="35">
        <f t="shared" si="3"/>
        <v>0</v>
      </c>
    </row>
    <row r="31" spans="1:11" x14ac:dyDescent="0.35">
      <c r="A31" s="23"/>
      <c r="B31" s="24"/>
      <c r="C31" s="10"/>
      <c r="D31" s="15"/>
      <c r="E31" s="16"/>
      <c r="F31" s="17"/>
      <c r="G31" s="28"/>
      <c r="H31" s="30">
        <v>45732</v>
      </c>
      <c r="I31" s="3">
        <f t="shared" ca="1" si="1"/>
        <v>124</v>
      </c>
      <c r="J31" s="3">
        <f t="shared" si="2"/>
        <v>125</v>
      </c>
      <c r="K31" s="35">
        <f t="shared" si="3"/>
        <v>0</v>
      </c>
    </row>
    <row r="32" spans="1:11" x14ac:dyDescent="0.35">
      <c r="A32" s="23"/>
      <c r="B32" s="24"/>
      <c r="C32" s="10"/>
      <c r="D32" s="15"/>
      <c r="E32" s="16"/>
      <c r="F32" s="17"/>
      <c r="G32" s="28"/>
      <c r="H32" s="30">
        <v>45732</v>
      </c>
      <c r="I32" s="3">
        <f t="shared" ca="1" si="1"/>
        <v>124</v>
      </c>
      <c r="J32" s="3">
        <f t="shared" si="2"/>
        <v>125</v>
      </c>
      <c r="K32" s="35">
        <f t="shared" si="3"/>
        <v>0</v>
      </c>
    </row>
    <row r="33" spans="1:11" x14ac:dyDescent="0.35">
      <c r="A33" s="23"/>
      <c r="B33" s="24"/>
      <c r="C33" s="10"/>
      <c r="D33" s="15"/>
      <c r="E33" s="16"/>
      <c r="F33" s="17"/>
      <c r="G33" s="28"/>
      <c r="H33" s="30">
        <v>45732</v>
      </c>
      <c r="I33" s="3">
        <f t="shared" ca="1" si="1"/>
        <v>124</v>
      </c>
      <c r="J33" s="3">
        <f t="shared" si="2"/>
        <v>125</v>
      </c>
      <c r="K33" s="35">
        <f t="shared" si="3"/>
        <v>0</v>
      </c>
    </row>
    <row r="34" spans="1:11" x14ac:dyDescent="0.35">
      <c r="A34" s="23"/>
      <c r="B34" s="24"/>
      <c r="C34" s="10"/>
      <c r="D34" s="15"/>
      <c r="E34" s="16"/>
      <c r="F34" s="17"/>
      <c r="G34" s="28"/>
      <c r="H34" s="30">
        <v>45732</v>
      </c>
      <c r="I34" s="3">
        <f t="shared" ca="1" si="1"/>
        <v>124</v>
      </c>
      <c r="J34" s="3">
        <f t="shared" si="2"/>
        <v>125</v>
      </c>
      <c r="K34" s="35">
        <f t="shared" si="3"/>
        <v>0</v>
      </c>
    </row>
    <row r="35" spans="1:11" x14ac:dyDescent="0.35">
      <c r="A35" s="23"/>
      <c r="B35" s="24"/>
      <c r="C35" s="10"/>
      <c r="D35" s="15"/>
      <c r="E35" s="16"/>
      <c r="F35" s="17"/>
      <c r="G35" s="28"/>
      <c r="H35" s="30">
        <v>45732</v>
      </c>
      <c r="I35" s="3">
        <f t="shared" ca="1" si="1"/>
        <v>124</v>
      </c>
      <c r="J35" s="3">
        <f t="shared" si="2"/>
        <v>125</v>
      </c>
      <c r="K35" s="35">
        <f t="shared" si="3"/>
        <v>0</v>
      </c>
    </row>
    <row r="36" spans="1:11" x14ac:dyDescent="0.35">
      <c r="A36" s="23"/>
      <c r="B36" s="24"/>
      <c r="C36" s="10"/>
      <c r="D36" s="15"/>
      <c r="E36" s="16"/>
      <c r="F36" s="17"/>
      <c r="G36" s="28"/>
      <c r="H36" s="30">
        <v>45732</v>
      </c>
      <c r="I36" s="3">
        <f t="shared" ca="1" si="1"/>
        <v>124</v>
      </c>
      <c r="J36" s="3">
        <f t="shared" si="2"/>
        <v>125</v>
      </c>
      <c r="K36" s="35">
        <f t="shared" si="3"/>
        <v>0</v>
      </c>
    </row>
    <row r="37" spans="1:11" x14ac:dyDescent="0.35">
      <c r="A37" s="23"/>
      <c r="B37" s="24"/>
      <c r="C37" s="10"/>
      <c r="D37" s="15"/>
      <c r="E37" s="16"/>
      <c r="F37" s="17"/>
      <c r="G37" s="28"/>
      <c r="H37" s="30">
        <v>45732</v>
      </c>
      <c r="I37" s="3">
        <f t="shared" ca="1" si="1"/>
        <v>124</v>
      </c>
      <c r="J37" s="3">
        <f t="shared" si="2"/>
        <v>125</v>
      </c>
      <c r="K37" s="35">
        <f t="shared" si="3"/>
        <v>0</v>
      </c>
    </row>
    <row r="38" spans="1:11" x14ac:dyDescent="0.35">
      <c r="A38" s="23"/>
      <c r="B38" s="24"/>
      <c r="C38" s="10"/>
      <c r="D38" s="15"/>
      <c r="E38" s="16"/>
      <c r="F38" s="17"/>
      <c r="G38" s="28"/>
      <c r="H38" s="30">
        <v>45732</v>
      </c>
      <c r="I38" s="3">
        <f t="shared" ca="1" si="1"/>
        <v>124</v>
      </c>
      <c r="J38" s="3">
        <f t="shared" si="2"/>
        <v>125</v>
      </c>
      <c r="K38" s="35">
        <f t="shared" si="3"/>
        <v>0</v>
      </c>
    </row>
    <row r="39" spans="1:11" x14ac:dyDescent="0.35">
      <c r="A39" s="23"/>
      <c r="B39" s="24"/>
      <c r="C39" s="10"/>
      <c r="D39" s="15"/>
      <c r="E39" s="16"/>
      <c r="F39" s="17"/>
      <c r="G39" s="28"/>
      <c r="H39" s="30">
        <v>45732</v>
      </c>
      <c r="I39" s="3">
        <f t="shared" ca="1" si="1"/>
        <v>124</v>
      </c>
      <c r="J39" s="3">
        <f t="shared" si="2"/>
        <v>125</v>
      </c>
      <c r="K39" s="35">
        <f t="shared" si="3"/>
        <v>0</v>
      </c>
    </row>
    <row r="40" spans="1:11" x14ac:dyDescent="0.35">
      <c r="A40" s="23"/>
      <c r="B40" s="24"/>
      <c r="C40" s="10"/>
      <c r="D40" s="15"/>
      <c r="E40" s="16"/>
      <c r="F40" s="17"/>
      <c r="G40" s="28"/>
      <c r="H40" s="30">
        <v>45732</v>
      </c>
      <c r="I40" s="3">
        <f t="shared" ca="1" si="1"/>
        <v>124</v>
      </c>
      <c r="J40" s="3">
        <f t="shared" si="2"/>
        <v>125</v>
      </c>
      <c r="K40" s="35">
        <f t="shared" si="3"/>
        <v>0</v>
      </c>
    </row>
    <row r="41" spans="1:11" x14ac:dyDescent="0.35">
      <c r="A41" s="23"/>
      <c r="B41" s="24"/>
      <c r="C41" s="10"/>
      <c r="D41" s="15"/>
      <c r="E41" s="16"/>
      <c r="F41" s="17"/>
      <c r="G41" s="28"/>
      <c r="H41" s="30">
        <v>45732</v>
      </c>
      <c r="I41" s="3">
        <f t="shared" ca="1" si="1"/>
        <v>124</v>
      </c>
      <c r="J41" s="3">
        <f t="shared" si="2"/>
        <v>125</v>
      </c>
      <c r="K41" s="35">
        <f t="shared" si="3"/>
        <v>0</v>
      </c>
    </row>
    <row r="42" spans="1:11" x14ac:dyDescent="0.35">
      <c r="A42" s="23"/>
      <c r="B42" s="24"/>
      <c r="C42" s="10"/>
      <c r="D42" s="15"/>
      <c r="E42" s="16"/>
      <c r="F42" s="17"/>
      <c r="G42" s="28"/>
      <c r="H42" s="30">
        <v>45732</v>
      </c>
      <c r="I42" s="3">
        <f t="shared" ca="1" si="1"/>
        <v>124</v>
      </c>
      <c r="J42" s="3">
        <f t="shared" si="2"/>
        <v>125</v>
      </c>
      <c r="K42" s="35">
        <f t="shared" si="3"/>
        <v>0</v>
      </c>
    </row>
    <row r="43" spans="1:11" x14ac:dyDescent="0.35">
      <c r="A43" s="23"/>
      <c r="B43" s="24"/>
      <c r="C43" s="10"/>
      <c r="D43" s="15"/>
      <c r="E43" s="16"/>
      <c r="F43" s="17"/>
      <c r="G43" s="28"/>
      <c r="H43" s="30">
        <v>45732</v>
      </c>
      <c r="I43" s="3">
        <f t="shared" ca="1" si="1"/>
        <v>124</v>
      </c>
      <c r="J43" s="3">
        <f t="shared" si="2"/>
        <v>125</v>
      </c>
      <c r="K43" s="35">
        <f t="shared" si="3"/>
        <v>0</v>
      </c>
    </row>
    <row r="44" spans="1:11" x14ac:dyDescent="0.35">
      <c r="A44" s="23"/>
      <c r="B44" s="24"/>
      <c r="C44" s="10"/>
      <c r="D44" s="15"/>
      <c r="E44" s="16"/>
      <c r="F44" s="17"/>
      <c r="G44" s="28"/>
      <c r="H44" s="30">
        <v>45732</v>
      </c>
      <c r="I44" s="3">
        <f t="shared" ca="1" si="1"/>
        <v>124</v>
      </c>
      <c r="J44" s="3">
        <f t="shared" si="2"/>
        <v>125</v>
      </c>
      <c r="K44" s="35">
        <f t="shared" si="3"/>
        <v>0</v>
      </c>
    </row>
    <row r="45" spans="1:11" x14ac:dyDescent="0.35">
      <c r="A45" s="23"/>
      <c r="B45" s="24"/>
      <c r="C45" s="10"/>
      <c r="D45" s="15"/>
      <c r="E45" s="16"/>
      <c r="F45" s="17"/>
      <c r="G45" s="28"/>
      <c r="H45" s="30">
        <v>45732</v>
      </c>
      <c r="I45" s="3">
        <f t="shared" ca="1" si="1"/>
        <v>124</v>
      </c>
      <c r="J45" s="3">
        <f t="shared" si="2"/>
        <v>125</v>
      </c>
      <c r="K45" s="35">
        <f t="shared" si="3"/>
        <v>0</v>
      </c>
    </row>
    <row r="46" spans="1:11" ht="15" thickBot="1" x14ac:dyDescent="0.4">
      <c r="A46" s="25"/>
      <c r="B46" s="26"/>
      <c r="C46" s="11"/>
      <c r="D46" s="18"/>
      <c r="E46" s="19"/>
      <c r="F46" s="20"/>
      <c r="G46" s="29"/>
      <c r="H46" s="36">
        <v>45732</v>
      </c>
      <c r="I46" s="37">
        <f t="shared" ca="1" si="1"/>
        <v>124</v>
      </c>
      <c r="J46" s="37">
        <f t="shared" si="2"/>
        <v>125</v>
      </c>
      <c r="K46" s="38">
        <f t="shared" si="3"/>
        <v>0</v>
      </c>
    </row>
  </sheetData>
  <mergeCells count="24">
    <mergeCell ref="A1:B7"/>
    <mergeCell ref="J1:K4"/>
    <mergeCell ref="C1:D1"/>
    <mergeCell ref="C2:D2"/>
    <mergeCell ref="C3:D3"/>
    <mergeCell ref="C4:D4"/>
    <mergeCell ref="C9:K9"/>
    <mergeCell ref="A10:K11"/>
    <mergeCell ref="A12:K13"/>
    <mergeCell ref="A8:B8"/>
    <mergeCell ref="A9:B9"/>
    <mergeCell ref="E1:I1"/>
    <mergeCell ref="E2:I2"/>
    <mergeCell ref="E3:I3"/>
    <mergeCell ref="E4:I4"/>
    <mergeCell ref="E5:H5"/>
    <mergeCell ref="J7:K8"/>
    <mergeCell ref="C5:D5"/>
    <mergeCell ref="C6:D6"/>
    <mergeCell ref="C7:D7"/>
    <mergeCell ref="C8:D8"/>
    <mergeCell ref="E6:H6"/>
    <mergeCell ref="E7:H7"/>
    <mergeCell ref="E8:H8"/>
  </mergeCells>
  <dataValidations count="3">
    <dataValidation type="list" allowBlank="1" showInputMessage="1" showErrorMessage="1" sqref="E15:E46" xr:uid="{00000000-0002-0000-0000-000000000000}">
      <formula1>Sex</formula1>
    </dataValidation>
    <dataValidation type="list" allowBlank="1" showInputMessage="1" showErrorMessage="1" sqref="G15:G46" xr:uid="{00000000-0002-0000-0000-000001000000}">
      <formula1>Ucat</formula1>
    </dataValidation>
    <dataValidation type="list" allowBlank="1" showInputMessage="1" showErrorMessage="1" sqref="F15:F46" xr:uid="{00000000-0002-0000-0000-000002000000}">
      <formula1>Category</formula1>
    </dataValidation>
  </dataValidation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"/>
  <sheetViews>
    <sheetView workbookViewId="0">
      <selection activeCell="C4" sqref="C4"/>
    </sheetView>
  </sheetViews>
  <sheetFormatPr defaultRowHeight="14.5" x14ac:dyDescent="0.35"/>
  <cols>
    <col min="1" max="1" width="24.7265625" bestFit="1" customWidth="1"/>
    <col min="2" max="2" width="21.7265625" bestFit="1" customWidth="1"/>
  </cols>
  <sheetData>
    <row r="2" spans="1:3" x14ac:dyDescent="0.35">
      <c r="A2" t="s">
        <v>1</v>
      </c>
      <c r="B2" t="s">
        <v>9</v>
      </c>
      <c r="C2" t="s">
        <v>34</v>
      </c>
    </row>
    <row r="3" spans="1:3" x14ac:dyDescent="0.35">
      <c r="A3" t="s">
        <v>2</v>
      </c>
      <c r="B3" t="s">
        <v>10</v>
      </c>
      <c r="C3" t="s">
        <v>35</v>
      </c>
    </row>
    <row r="4" spans="1:3" x14ac:dyDescent="0.35">
      <c r="A4" t="s">
        <v>21</v>
      </c>
      <c r="B4" t="s">
        <v>11</v>
      </c>
    </row>
    <row r="5" spans="1:3" x14ac:dyDescent="0.35">
      <c r="A5" t="s">
        <v>22</v>
      </c>
      <c r="B5" t="s">
        <v>12</v>
      </c>
    </row>
    <row r="6" spans="1:3" x14ac:dyDescent="0.35">
      <c r="B6" t="s">
        <v>13</v>
      </c>
    </row>
    <row r="7" spans="1:3" x14ac:dyDescent="0.35">
      <c r="B7" t="s">
        <v>14</v>
      </c>
    </row>
    <row r="8" spans="1:3" x14ac:dyDescent="0.35">
      <c r="B8" t="s">
        <v>15</v>
      </c>
    </row>
    <row r="9" spans="1:3" x14ac:dyDescent="0.35">
      <c r="B9" t="s">
        <v>16</v>
      </c>
    </row>
    <row r="10" spans="1:3" x14ac:dyDescent="0.35">
      <c r="B10" t="s">
        <v>17</v>
      </c>
    </row>
  </sheetData>
  <sheetProtection algorithmName="SHA-512" hashValue="jo8FC4z0zjaZKJ584AfI+6glfpGRoB9HUN5cghIigVZt94BREz6dHHA3oY6+kIc9I+dRdoBAmDaxLdaR/4wIAw==" saltValue="BMBKZBRiDQsx9l5HUr3AF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topLeftCell="D1" workbookViewId="0">
      <selection activeCell="L18" sqref="L18"/>
    </sheetView>
  </sheetViews>
  <sheetFormatPr defaultRowHeight="14.5" x14ac:dyDescent="0.35"/>
  <cols>
    <col min="1" max="1" width="43" customWidth="1"/>
    <col min="2" max="2" width="19.7265625" bestFit="1" customWidth="1"/>
    <col min="3" max="3" width="20.1796875" bestFit="1" customWidth="1"/>
    <col min="4" max="4" width="34.54296875" bestFit="1" customWidth="1"/>
    <col min="5" max="5" width="25.54296875" bestFit="1" customWidth="1"/>
    <col min="6" max="6" width="10.7265625" bestFit="1" customWidth="1"/>
    <col min="7" max="7" width="23.1796875" bestFit="1" customWidth="1"/>
    <col min="8" max="8" width="10.54296875" bestFit="1" customWidth="1"/>
    <col min="9" max="9" width="17" bestFit="1" customWidth="1"/>
    <col min="10" max="10" width="10.1796875" bestFit="1" customWidth="1"/>
    <col min="11" max="11" width="19.1796875" bestFit="1" customWidth="1"/>
    <col min="12" max="12" width="26" bestFit="1" customWidth="1"/>
  </cols>
  <sheetData>
    <row r="1" spans="1:12" x14ac:dyDescent="0.35">
      <c r="A1" t="s">
        <v>36</v>
      </c>
      <c r="B1" t="s">
        <v>3</v>
      </c>
      <c r="C1" t="s">
        <v>4</v>
      </c>
      <c r="D1" t="s">
        <v>18</v>
      </c>
      <c r="E1" t="s">
        <v>32</v>
      </c>
      <c r="F1" t="s">
        <v>33</v>
      </c>
      <c r="G1" t="s">
        <v>5</v>
      </c>
      <c r="H1" t="s">
        <v>19</v>
      </c>
      <c r="I1" t="s">
        <v>8</v>
      </c>
      <c r="J1" t="s">
        <v>6</v>
      </c>
      <c r="K1" t="s">
        <v>7</v>
      </c>
      <c r="L1" t="s">
        <v>20</v>
      </c>
    </row>
    <row r="2" spans="1:12" x14ac:dyDescent="0.35">
      <c r="A2">
        <f>Blad1!E1</f>
        <v>0</v>
      </c>
      <c r="B2">
        <f>Blad1!A15</f>
        <v>0</v>
      </c>
      <c r="C2">
        <f>Blad1!A15</f>
        <v>0</v>
      </c>
      <c r="D2">
        <f>Blad1!B15</f>
        <v>0</v>
      </c>
      <c r="E2">
        <f>Blad1!D15</f>
        <v>0</v>
      </c>
      <c r="F2">
        <f>Blad1!E15</f>
        <v>0</v>
      </c>
      <c r="G2">
        <f>Blad1!F15</f>
        <v>0</v>
      </c>
      <c r="H2">
        <f>Blad1!G15</f>
        <v>0</v>
      </c>
      <c r="I2" s="1">
        <f>Blad1!H15</f>
        <v>45732</v>
      </c>
      <c r="J2" s="8">
        <f ca="1">Blad1!I15</f>
        <v>124</v>
      </c>
      <c r="K2" s="8">
        <f>Blad1!J15</f>
        <v>125</v>
      </c>
      <c r="L2" s="2">
        <f>Blad1!K15</f>
        <v>0</v>
      </c>
    </row>
    <row r="3" spans="1:12" x14ac:dyDescent="0.35">
      <c r="B3">
        <f>Blad1!A16</f>
        <v>0</v>
      </c>
      <c r="C3">
        <f>Blad1!A16</f>
        <v>0</v>
      </c>
      <c r="D3">
        <f>Blad1!B16</f>
        <v>0</v>
      </c>
      <c r="E3">
        <f>Blad1!D16</f>
        <v>0</v>
      </c>
      <c r="F3">
        <f>Blad1!E16</f>
        <v>0</v>
      </c>
      <c r="G3">
        <f>Blad1!F16</f>
        <v>0</v>
      </c>
      <c r="H3">
        <f>Blad1!G16</f>
        <v>0</v>
      </c>
      <c r="I3" s="1">
        <f>Blad1!H16</f>
        <v>45732</v>
      </c>
      <c r="J3" s="8">
        <f ca="1">Blad1!I16</f>
        <v>124</v>
      </c>
      <c r="K3" s="8">
        <f>Blad1!J16</f>
        <v>125</v>
      </c>
      <c r="L3" s="2">
        <f>Blad1!K16</f>
        <v>0</v>
      </c>
    </row>
    <row r="4" spans="1:12" x14ac:dyDescent="0.35">
      <c r="B4">
        <f>Blad1!A17</f>
        <v>0</v>
      </c>
      <c r="C4">
        <f>Blad1!A17</f>
        <v>0</v>
      </c>
      <c r="D4">
        <f>Blad1!B17</f>
        <v>0</v>
      </c>
      <c r="E4">
        <f>Blad1!D17</f>
        <v>0</v>
      </c>
      <c r="F4">
        <f>Blad1!E17</f>
        <v>0</v>
      </c>
      <c r="G4">
        <f>Blad1!F17</f>
        <v>0</v>
      </c>
      <c r="H4">
        <f>Blad1!G17</f>
        <v>0</v>
      </c>
      <c r="I4" s="1">
        <f>Blad1!H17</f>
        <v>45732</v>
      </c>
      <c r="J4" s="8">
        <f ca="1">Blad1!I17</f>
        <v>124</v>
      </c>
      <c r="K4" s="8">
        <f>Blad1!J17</f>
        <v>125</v>
      </c>
      <c r="L4" s="2">
        <f>Blad1!K17</f>
        <v>0</v>
      </c>
    </row>
    <row r="5" spans="1:12" x14ac:dyDescent="0.35">
      <c r="B5">
        <f>Blad1!A18</f>
        <v>0</v>
      </c>
      <c r="C5">
        <f>Blad1!A18</f>
        <v>0</v>
      </c>
      <c r="D5">
        <f>Blad1!B18</f>
        <v>0</v>
      </c>
      <c r="E5">
        <f>Blad1!D18</f>
        <v>0</v>
      </c>
      <c r="F5">
        <f>Blad1!E18</f>
        <v>0</v>
      </c>
      <c r="G5">
        <f>Blad1!F18</f>
        <v>0</v>
      </c>
      <c r="H5">
        <f>Blad1!G18</f>
        <v>0</v>
      </c>
      <c r="I5" s="1">
        <f>Blad1!H18</f>
        <v>45732</v>
      </c>
      <c r="J5" s="8">
        <f ca="1">Blad1!I18</f>
        <v>124</v>
      </c>
      <c r="K5" s="8">
        <f>Blad1!J18</f>
        <v>125</v>
      </c>
      <c r="L5" s="2">
        <f>Blad1!K18</f>
        <v>0</v>
      </c>
    </row>
    <row r="6" spans="1:12" x14ac:dyDescent="0.35">
      <c r="B6">
        <f>Blad1!A19</f>
        <v>0</v>
      </c>
      <c r="C6">
        <f>Blad1!A19</f>
        <v>0</v>
      </c>
      <c r="D6">
        <f>Blad1!B19</f>
        <v>0</v>
      </c>
      <c r="E6">
        <f>Blad1!D19</f>
        <v>0</v>
      </c>
      <c r="F6">
        <f>Blad1!E19</f>
        <v>0</v>
      </c>
      <c r="G6">
        <f>Blad1!F19</f>
        <v>0</v>
      </c>
      <c r="H6">
        <f>Blad1!G19</f>
        <v>0</v>
      </c>
      <c r="I6" s="1">
        <f>Blad1!H19</f>
        <v>45732</v>
      </c>
      <c r="J6" s="8">
        <f ca="1">Blad1!I19</f>
        <v>124</v>
      </c>
      <c r="K6" s="8">
        <f>Blad1!J19</f>
        <v>125</v>
      </c>
      <c r="L6" s="2">
        <f>Blad1!K19</f>
        <v>0</v>
      </c>
    </row>
    <row r="7" spans="1:12" x14ac:dyDescent="0.35">
      <c r="B7">
        <f>Blad1!A20</f>
        <v>0</v>
      </c>
      <c r="C7">
        <f>Blad1!A20</f>
        <v>0</v>
      </c>
      <c r="D7">
        <f>Blad1!B20</f>
        <v>0</v>
      </c>
      <c r="E7">
        <f>Blad1!D20</f>
        <v>0</v>
      </c>
      <c r="F7">
        <f>Blad1!E20</f>
        <v>0</v>
      </c>
      <c r="G7">
        <f>Blad1!F20</f>
        <v>0</v>
      </c>
      <c r="H7">
        <f>Blad1!G20</f>
        <v>0</v>
      </c>
      <c r="I7" s="1">
        <f>Blad1!H20</f>
        <v>45732</v>
      </c>
      <c r="J7" s="8">
        <f ca="1">Blad1!I20</f>
        <v>124</v>
      </c>
      <c r="K7" s="8">
        <f>Blad1!J20</f>
        <v>125</v>
      </c>
      <c r="L7" s="2">
        <f>Blad1!K20</f>
        <v>0</v>
      </c>
    </row>
    <row r="8" spans="1:12" x14ac:dyDescent="0.35">
      <c r="B8">
        <f>Blad1!A21</f>
        <v>0</v>
      </c>
      <c r="C8">
        <f>Blad1!A21</f>
        <v>0</v>
      </c>
      <c r="D8">
        <f>Blad1!B21</f>
        <v>0</v>
      </c>
      <c r="E8">
        <f>Blad1!D21</f>
        <v>0</v>
      </c>
      <c r="F8">
        <f>Blad1!E21</f>
        <v>0</v>
      </c>
      <c r="G8">
        <f>Blad1!F21</f>
        <v>0</v>
      </c>
      <c r="H8">
        <f>Blad1!G21</f>
        <v>0</v>
      </c>
      <c r="I8" s="1">
        <f>Blad1!H21</f>
        <v>45732</v>
      </c>
      <c r="J8" s="8">
        <f ca="1">Blad1!I21</f>
        <v>124</v>
      </c>
      <c r="K8" s="8">
        <f>Blad1!J21</f>
        <v>125</v>
      </c>
      <c r="L8" s="2">
        <f>Blad1!K21</f>
        <v>0</v>
      </c>
    </row>
    <row r="9" spans="1:12" x14ac:dyDescent="0.35">
      <c r="B9">
        <f>Blad1!A22</f>
        <v>0</v>
      </c>
      <c r="C9">
        <f>Blad1!A22</f>
        <v>0</v>
      </c>
      <c r="D9">
        <f>Blad1!B22</f>
        <v>0</v>
      </c>
      <c r="E9">
        <f>Blad1!D22</f>
        <v>0</v>
      </c>
      <c r="F9">
        <f>Blad1!E22</f>
        <v>0</v>
      </c>
      <c r="G9">
        <f>Blad1!F22</f>
        <v>0</v>
      </c>
      <c r="H9">
        <f>Blad1!G22</f>
        <v>0</v>
      </c>
      <c r="I9" s="1">
        <f>Blad1!H22</f>
        <v>45732</v>
      </c>
      <c r="J9" s="8">
        <f ca="1">Blad1!I22</f>
        <v>124</v>
      </c>
      <c r="K9" s="8">
        <f>Blad1!J22</f>
        <v>125</v>
      </c>
      <c r="L9" s="2">
        <f>Blad1!K22</f>
        <v>0</v>
      </c>
    </row>
    <row r="10" spans="1:12" x14ac:dyDescent="0.35">
      <c r="B10">
        <f>Blad1!A23</f>
        <v>0</v>
      </c>
      <c r="C10">
        <f>Blad1!A23</f>
        <v>0</v>
      </c>
      <c r="D10">
        <f>Blad1!B23</f>
        <v>0</v>
      </c>
      <c r="E10">
        <f>Blad1!D23</f>
        <v>0</v>
      </c>
      <c r="F10">
        <f>Blad1!E23</f>
        <v>0</v>
      </c>
      <c r="G10">
        <f>Blad1!F23</f>
        <v>0</v>
      </c>
      <c r="H10">
        <f>Blad1!G23</f>
        <v>0</v>
      </c>
      <c r="I10" s="1">
        <f>Blad1!H23</f>
        <v>45732</v>
      </c>
      <c r="J10" s="8">
        <f ca="1">Blad1!I23</f>
        <v>124</v>
      </c>
      <c r="K10" s="8">
        <f>Blad1!J23</f>
        <v>125</v>
      </c>
      <c r="L10" s="2">
        <f>Blad1!K23</f>
        <v>0</v>
      </c>
    </row>
    <row r="11" spans="1:12" x14ac:dyDescent="0.35">
      <c r="B11">
        <f>Blad1!A24</f>
        <v>0</v>
      </c>
      <c r="C11">
        <f>Blad1!A24</f>
        <v>0</v>
      </c>
      <c r="D11">
        <f>Blad1!B24</f>
        <v>0</v>
      </c>
      <c r="E11">
        <f>Blad1!D24</f>
        <v>0</v>
      </c>
      <c r="F11">
        <f>Blad1!E24</f>
        <v>0</v>
      </c>
      <c r="G11">
        <f>Blad1!F24</f>
        <v>0</v>
      </c>
      <c r="H11">
        <f>Blad1!G24</f>
        <v>0</v>
      </c>
      <c r="I11" s="1">
        <f>Blad1!H24</f>
        <v>45732</v>
      </c>
      <c r="J11" s="8">
        <f ca="1">Blad1!I24</f>
        <v>124</v>
      </c>
      <c r="K11" s="8">
        <f>Blad1!J24</f>
        <v>125</v>
      </c>
      <c r="L11" s="2">
        <f>Blad1!K24</f>
        <v>0</v>
      </c>
    </row>
    <row r="12" spans="1:12" x14ac:dyDescent="0.35">
      <c r="B12">
        <f>Blad1!A25</f>
        <v>0</v>
      </c>
      <c r="C12">
        <f>Blad1!A25</f>
        <v>0</v>
      </c>
      <c r="D12">
        <f>Blad1!B25</f>
        <v>0</v>
      </c>
      <c r="E12">
        <f>Blad1!D25</f>
        <v>0</v>
      </c>
      <c r="F12">
        <f>Blad1!E25</f>
        <v>0</v>
      </c>
      <c r="G12">
        <f>Blad1!F25</f>
        <v>0</v>
      </c>
      <c r="H12">
        <f>Blad1!G25</f>
        <v>0</v>
      </c>
      <c r="I12" s="1">
        <f>Blad1!H25</f>
        <v>45732</v>
      </c>
      <c r="J12" s="8">
        <f ca="1">Blad1!I25</f>
        <v>124</v>
      </c>
      <c r="K12" s="8">
        <f>Blad1!J25</f>
        <v>125</v>
      </c>
      <c r="L12" s="2">
        <f>Blad1!K25</f>
        <v>0</v>
      </c>
    </row>
    <row r="13" spans="1:12" x14ac:dyDescent="0.35">
      <c r="B13">
        <f>Blad1!A26</f>
        <v>0</v>
      </c>
      <c r="C13">
        <f>Blad1!A26</f>
        <v>0</v>
      </c>
      <c r="D13">
        <f>Blad1!B26</f>
        <v>0</v>
      </c>
      <c r="E13">
        <f>Blad1!D26</f>
        <v>0</v>
      </c>
      <c r="F13">
        <f>Blad1!E26</f>
        <v>0</v>
      </c>
      <c r="G13">
        <f>Blad1!F26</f>
        <v>0</v>
      </c>
      <c r="H13">
        <f>Blad1!G26</f>
        <v>0</v>
      </c>
      <c r="I13" s="1">
        <f>Blad1!H26</f>
        <v>45732</v>
      </c>
      <c r="J13" s="8">
        <f ca="1">Blad1!I26</f>
        <v>124</v>
      </c>
      <c r="K13" s="8">
        <f>Blad1!J26</f>
        <v>125</v>
      </c>
      <c r="L13" s="2">
        <f>Blad1!K26</f>
        <v>0</v>
      </c>
    </row>
    <row r="14" spans="1:12" x14ac:dyDescent="0.35">
      <c r="B14">
        <f>Blad1!A27</f>
        <v>0</v>
      </c>
      <c r="C14">
        <f>Blad1!A27</f>
        <v>0</v>
      </c>
      <c r="D14">
        <f>Blad1!B27</f>
        <v>0</v>
      </c>
      <c r="E14">
        <f>Blad1!D27</f>
        <v>0</v>
      </c>
      <c r="F14">
        <f>Blad1!E27</f>
        <v>0</v>
      </c>
      <c r="G14">
        <f>Blad1!F27</f>
        <v>0</v>
      </c>
      <c r="H14">
        <f>Blad1!G27</f>
        <v>0</v>
      </c>
      <c r="I14" s="1">
        <f>Blad1!H27</f>
        <v>45732</v>
      </c>
      <c r="J14" s="8">
        <f ca="1">Blad1!I27</f>
        <v>124</v>
      </c>
      <c r="K14" s="8">
        <f>Blad1!J27</f>
        <v>125</v>
      </c>
      <c r="L14" s="2">
        <f>Blad1!K27</f>
        <v>0</v>
      </c>
    </row>
    <row r="15" spans="1:12" x14ac:dyDescent="0.35">
      <c r="B15">
        <f>Blad1!A28</f>
        <v>0</v>
      </c>
      <c r="C15">
        <f>Blad1!A28</f>
        <v>0</v>
      </c>
      <c r="D15">
        <f>Blad1!B28</f>
        <v>0</v>
      </c>
      <c r="E15">
        <f>Blad1!D28</f>
        <v>0</v>
      </c>
      <c r="F15">
        <f>Blad1!E28</f>
        <v>0</v>
      </c>
      <c r="G15">
        <f>Blad1!F28</f>
        <v>0</v>
      </c>
      <c r="H15">
        <f>Blad1!G28</f>
        <v>0</v>
      </c>
      <c r="I15" s="1">
        <f>Blad1!H28</f>
        <v>45732</v>
      </c>
      <c r="J15" s="8">
        <f ca="1">Blad1!I28</f>
        <v>124</v>
      </c>
      <c r="K15" s="8">
        <f>Blad1!J28</f>
        <v>125</v>
      </c>
      <c r="L15" s="2">
        <f>Blad1!K28</f>
        <v>0</v>
      </c>
    </row>
    <row r="16" spans="1:12" x14ac:dyDescent="0.35">
      <c r="B16">
        <f>Blad1!A29</f>
        <v>0</v>
      </c>
      <c r="C16">
        <f>Blad1!A29</f>
        <v>0</v>
      </c>
      <c r="D16">
        <f>Blad1!B29</f>
        <v>0</v>
      </c>
      <c r="E16">
        <f>Blad1!D29</f>
        <v>0</v>
      </c>
      <c r="F16">
        <f>Blad1!E29</f>
        <v>0</v>
      </c>
      <c r="G16">
        <f>Blad1!F29</f>
        <v>0</v>
      </c>
      <c r="H16">
        <f>Blad1!G29</f>
        <v>0</v>
      </c>
      <c r="I16" s="1">
        <f>Blad1!H29</f>
        <v>45732</v>
      </c>
      <c r="J16" s="8">
        <f ca="1">Blad1!I29</f>
        <v>124</v>
      </c>
      <c r="K16" s="8">
        <f>Blad1!J29</f>
        <v>125</v>
      </c>
      <c r="L16" s="2">
        <f>Blad1!K29</f>
        <v>0</v>
      </c>
    </row>
    <row r="17" spans="2:12" x14ac:dyDescent="0.35">
      <c r="B17">
        <f>Blad1!A30</f>
        <v>0</v>
      </c>
      <c r="C17">
        <f>Blad1!A30</f>
        <v>0</v>
      </c>
      <c r="D17">
        <f>Blad1!B30</f>
        <v>0</v>
      </c>
      <c r="E17">
        <f>Blad1!D30</f>
        <v>0</v>
      </c>
      <c r="F17">
        <f>Blad1!E30</f>
        <v>0</v>
      </c>
      <c r="G17">
        <f>Blad1!F30</f>
        <v>0</v>
      </c>
      <c r="H17">
        <f>Blad1!G30</f>
        <v>0</v>
      </c>
      <c r="I17" s="1">
        <f>Blad1!H30</f>
        <v>45732</v>
      </c>
      <c r="J17" s="8">
        <f ca="1">Blad1!I30</f>
        <v>124</v>
      </c>
      <c r="K17" s="8">
        <f>Blad1!J30</f>
        <v>125</v>
      </c>
      <c r="L17" s="2">
        <f>Blad1!K30</f>
        <v>0</v>
      </c>
    </row>
    <row r="18" spans="2:12" x14ac:dyDescent="0.35">
      <c r="B18">
        <f>Blad1!A31</f>
        <v>0</v>
      </c>
      <c r="C18">
        <f>Blad1!A31</f>
        <v>0</v>
      </c>
      <c r="D18">
        <f>Blad1!B31</f>
        <v>0</v>
      </c>
      <c r="E18">
        <f>Blad1!D31</f>
        <v>0</v>
      </c>
      <c r="F18">
        <f>Blad1!E31</f>
        <v>0</v>
      </c>
      <c r="G18">
        <f>Blad1!F31</f>
        <v>0</v>
      </c>
      <c r="H18">
        <f>Blad1!G31</f>
        <v>0</v>
      </c>
      <c r="I18" s="1">
        <f>Blad1!H31</f>
        <v>45732</v>
      </c>
      <c r="J18" s="8">
        <f ca="1">Blad1!I31</f>
        <v>124</v>
      </c>
      <c r="K18" s="8">
        <f>Blad1!J31</f>
        <v>125</v>
      </c>
      <c r="L18" s="2">
        <f>Blad1!K31</f>
        <v>0</v>
      </c>
    </row>
    <row r="19" spans="2:12" x14ac:dyDescent="0.35">
      <c r="B19">
        <f>Blad1!A32</f>
        <v>0</v>
      </c>
      <c r="C19">
        <f>Blad1!A32</f>
        <v>0</v>
      </c>
      <c r="D19">
        <f>Blad1!B32</f>
        <v>0</v>
      </c>
      <c r="E19">
        <f>Blad1!D32</f>
        <v>0</v>
      </c>
      <c r="F19">
        <f>Blad1!E32</f>
        <v>0</v>
      </c>
      <c r="G19">
        <f>Blad1!F32</f>
        <v>0</v>
      </c>
      <c r="H19">
        <f>Blad1!G32</f>
        <v>0</v>
      </c>
      <c r="I19" s="1">
        <f>Blad1!H32</f>
        <v>45732</v>
      </c>
      <c r="J19" s="8">
        <f ca="1">Blad1!I32</f>
        <v>124</v>
      </c>
      <c r="K19" s="8">
        <f>Blad1!J32</f>
        <v>125</v>
      </c>
      <c r="L19" s="2">
        <f>Blad1!K32</f>
        <v>0</v>
      </c>
    </row>
    <row r="20" spans="2:12" x14ac:dyDescent="0.35">
      <c r="B20">
        <f>Blad1!A33</f>
        <v>0</v>
      </c>
      <c r="C20">
        <f>Blad1!A33</f>
        <v>0</v>
      </c>
      <c r="D20">
        <f>Blad1!B33</f>
        <v>0</v>
      </c>
      <c r="E20">
        <f>Blad1!D33</f>
        <v>0</v>
      </c>
      <c r="F20">
        <f>Blad1!E33</f>
        <v>0</v>
      </c>
      <c r="G20">
        <f>Blad1!F33</f>
        <v>0</v>
      </c>
      <c r="H20">
        <f>Blad1!G33</f>
        <v>0</v>
      </c>
      <c r="I20" s="1">
        <f>Blad1!H33</f>
        <v>45732</v>
      </c>
      <c r="J20" s="8">
        <f ca="1">Blad1!I33</f>
        <v>124</v>
      </c>
      <c r="K20" s="8">
        <f>Blad1!J33</f>
        <v>125</v>
      </c>
      <c r="L20" s="2">
        <f>Blad1!K33</f>
        <v>0</v>
      </c>
    </row>
    <row r="21" spans="2:12" x14ac:dyDescent="0.35">
      <c r="B21">
        <f>Blad1!A34</f>
        <v>0</v>
      </c>
      <c r="C21">
        <f>Blad1!A34</f>
        <v>0</v>
      </c>
      <c r="D21">
        <f>Blad1!B34</f>
        <v>0</v>
      </c>
      <c r="E21">
        <f>Blad1!D34</f>
        <v>0</v>
      </c>
      <c r="F21">
        <f>Blad1!E34</f>
        <v>0</v>
      </c>
      <c r="G21">
        <f>Blad1!F34</f>
        <v>0</v>
      </c>
      <c r="H21">
        <f>Blad1!G34</f>
        <v>0</v>
      </c>
      <c r="I21" s="1">
        <f>Blad1!H34</f>
        <v>45732</v>
      </c>
      <c r="J21" s="8">
        <f ca="1">Blad1!I34</f>
        <v>124</v>
      </c>
      <c r="K21" s="8">
        <f>Blad1!J34</f>
        <v>125</v>
      </c>
      <c r="L21" s="2">
        <f>Blad1!K34</f>
        <v>0</v>
      </c>
    </row>
    <row r="22" spans="2:12" x14ac:dyDescent="0.35">
      <c r="B22">
        <f>Blad1!A35</f>
        <v>0</v>
      </c>
      <c r="C22">
        <f>Blad1!A35</f>
        <v>0</v>
      </c>
      <c r="D22">
        <f>Blad1!B35</f>
        <v>0</v>
      </c>
      <c r="E22">
        <f>Blad1!D35</f>
        <v>0</v>
      </c>
      <c r="F22">
        <f>Blad1!E35</f>
        <v>0</v>
      </c>
      <c r="G22">
        <f>Blad1!F35</f>
        <v>0</v>
      </c>
      <c r="H22">
        <f>Blad1!G35</f>
        <v>0</v>
      </c>
      <c r="I22" s="1">
        <f>Blad1!H35</f>
        <v>45732</v>
      </c>
      <c r="J22" s="8">
        <f ca="1">Blad1!I35</f>
        <v>124</v>
      </c>
      <c r="K22" s="8">
        <f>Blad1!J35</f>
        <v>125</v>
      </c>
      <c r="L22" s="2">
        <f>Blad1!K35</f>
        <v>0</v>
      </c>
    </row>
    <row r="23" spans="2:12" x14ac:dyDescent="0.35">
      <c r="B23">
        <f>Blad1!A36</f>
        <v>0</v>
      </c>
      <c r="C23">
        <f>Blad1!A36</f>
        <v>0</v>
      </c>
      <c r="D23">
        <f>Blad1!B36</f>
        <v>0</v>
      </c>
      <c r="E23">
        <f>Blad1!D36</f>
        <v>0</v>
      </c>
      <c r="F23">
        <f>Blad1!E36</f>
        <v>0</v>
      </c>
      <c r="G23">
        <f>Blad1!F36</f>
        <v>0</v>
      </c>
      <c r="H23">
        <f>Blad1!G36</f>
        <v>0</v>
      </c>
      <c r="I23" s="1">
        <f>Blad1!H36</f>
        <v>45732</v>
      </c>
      <c r="J23" s="8">
        <f ca="1">Blad1!I36</f>
        <v>124</v>
      </c>
      <c r="K23" s="8">
        <f>Blad1!J36</f>
        <v>125</v>
      </c>
      <c r="L23" s="2">
        <f>Blad1!K36</f>
        <v>0</v>
      </c>
    </row>
    <row r="24" spans="2:12" x14ac:dyDescent="0.35">
      <c r="B24">
        <f>Blad1!A37</f>
        <v>0</v>
      </c>
      <c r="C24">
        <f>Blad1!A37</f>
        <v>0</v>
      </c>
      <c r="D24">
        <f>Blad1!B37</f>
        <v>0</v>
      </c>
      <c r="E24">
        <f>Blad1!D37</f>
        <v>0</v>
      </c>
      <c r="F24">
        <f>Blad1!E37</f>
        <v>0</v>
      </c>
      <c r="G24">
        <f>Blad1!F37</f>
        <v>0</v>
      </c>
      <c r="H24">
        <f>Blad1!G37</f>
        <v>0</v>
      </c>
      <c r="I24" s="1">
        <f>Blad1!H37</f>
        <v>45732</v>
      </c>
      <c r="J24" s="8">
        <f ca="1">Blad1!I37</f>
        <v>124</v>
      </c>
      <c r="K24" s="8">
        <f>Blad1!J37</f>
        <v>125</v>
      </c>
      <c r="L24" s="2">
        <f>Blad1!K37</f>
        <v>0</v>
      </c>
    </row>
    <row r="25" spans="2:12" x14ac:dyDescent="0.35">
      <c r="B25">
        <f>Blad1!A38</f>
        <v>0</v>
      </c>
      <c r="C25">
        <f>Blad1!A38</f>
        <v>0</v>
      </c>
      <c r="D25">
        <f>Blad1!B38</f>
        <v>0</v>
      </c>
      <c r="E25">
        <f>Blad1!D38</f>
        <v>0</v>
      </c>
      <c r="F25">
        <f>Blad1!E38</f>
        <v>0</v>
      </c>
      <c r="G25">
        <f>Blad1!F38</f>
        <v>0</v>
      </c>
      <c r="H25">
        <f>Blad1!G38</f>
        <v>0</v>
      </c>
      <c r="I25" s="1">
        <f>Blad1!H38</f>
        <v>45732</v>
      </c>
      <c r="J25" s="8">
        <f ca="1">Blad1!I38</f>
        <v>124</v>
      </c>
      <c r="K25" s="8">
        <f>Blad1!J38</f>
        <v>125</v>
      </c>
      <c r="L25" s="2">
        <f>Blad1!K38</f>
        <v>0</v>
      </c>
    </row>
    <row r="26" spans="2:12" x14ac:dyDescent="0.35">
      <c r="B26">
        <f>Blad1!A39</f>
        <v>0</v>
      </c>
      <c r="C26">
        <f>Blad1!A39</f>
        <v>0</v>
      </c>
      <c r="D26">
        <f>Blad1!B39</f>
        <v>0</v>
      </c>
      <c r="E26">
        <f>Blad1!D39</f>
        <v>0</v>
      </c>
      <c r="F26">
        <f>Blad1!E39</f>
        <v>0</v>
      </c>
      <c r="G26">
        <f>Blad1!F39</f>
        <v>0</v>
      </c>
      <c r="H26">
        <f>Blad1!G39</f>
        <v>0</v>
      </c>
      <c r="I26" s="1">
        <f>Blad1!H39</f>
        <v>45732</v>
      </c>
      <c r="J26" s="8">
        <f ca="1">Blad1!I39</f>
        <v>124</v>
      </c>
      <c r="K26" s="8">
        <f>Blad1!J39</f>
        <v>125</v>
      </c>
      <c r="L26" s="2">
        <f>Blad1!K39</f>
        <v>0</v>
      </c>
    </row>
    <row r="27" spans="2:12" x14ac:dyDescent="0.35">
      <c r="B27">
        <f>Blad1!A40</f>
        <v>0</v>
      </c>
      <c r="C27">
        <f>Blad1!A40</f>
        <v>0</v>
      </c>
      <c r="D27">
        <f>Blad1!B40</f>
        <v>0</v>
      </c>
      <c r="E27">
        <f>Blad1!D40</f>
        <v>0</v>
      </c>
      <c r="F27">
        <f>Blad1!E40</f>
        <v>0</v>
      </c>
      <c r="G27">
        <f>Blad1!F40</f>
        <v>0</v>
      </c>
      <c r="H27">
        <f>Blad1!G40</f>
        <v>0</v>
      </c>
      <c r="I27" s="1">
        <f>Blad1!H40</f>
        <v>45732</v>
      </c>
      <c r="J27" s="8">
        <f ca="1">Blad1!I40</f>
        <v>124</v>
      </c>
      <c r="K27" s="8">
        <f>Blad1!J40</f>
        <v>125</v>
      </c>
      <c r="L27" s="2">
        <f>Blad1!K40</f>
        <v>0</v>
      </c>
    </row>
    <row r="28" spans="2:12" x14ac:dyDescent="0.35">
      <c r="B28">
        <f>Blad1!A41</f>
        <v>0</v>
      </c>
      <c r="C28">
        <f>Blad1!A41</f>
        <v>0</v>
      </c>
      <c r="D28">
        <f>Blad1!B41</f>
        <v>0</v>
      </c>
      <c r="E28">
        <f>Blad1!D41</f>
        <v>0</v>
      </c>
      <c r="F28">
        <f>Blad1!E41</f>
        <v>0</v>
      </c>
      <c r="G28">
        <f>Blad1!F41</f>
        <v>0</v>
      </c>
      <c r="H28">
        <f>Blad1!G41</f>
        <v>0</v>
      </c>
      <c r="I28" s="1">
        <f>Blad1!H41</f>
        <v>45732</v>
      </c>
      <c r="J28" s="8">
        <f ca="1">Blad1!I41</f>
        <v>124</v>
      </c>
      <c r="K28" s="8">
        <f>Blad1!J41</f>
        <v>125</v>
      </c>
      <c r="L28" s="2">
        <f>Blad1!K41</f>
        <v>0</v>
      </c>
    </row>
    <row r="29" spans="2:12" x14ac:dyDescent="0.35">
      <c r="B29">
        <f>Blad1!A42</f>
        <v>0</v>
      </c>
      <c r="C29">
        <f>Blad1!A42</f>
        <v>0</v>
      </c>
      <c r="D29">
        <f>Blad1!B42</f>
        <v>0</v>
      </c>
      <c r="E29">
        <f>Blad1!D42</f>
        <v>0</v>
      </c>
      <c r="F29">
        <f>Blad1!E42</f>
        <v>0</v>
      </c>
      <c r="G29">
        <f>Blad1!F42</f>
        <v>0</v>
      </c>
      <c r="H29">
        <f>Blad1!G42</f>
        <v>0</v>
      </c>
      <c r="I29" s="1">
        <f>Blad1!H42</f>
        <v>45732</v>
      </c>
      <c r="J29" s="8">
        <f ca="1">Blad1!I42</f>
        <v>124</v>
      </c>
      <c r="K29" s="8">
        <f>Blad1!J42</f>
        <v>125</v>
      </c>
      <c r="L29" s="2">
        <f>Blad1!K42</f>
        <v>0</v>
      </c>
    </row>
    <row r="30" spans="2:12" x14ac:dyDescent="0.35">
      <c r="B30">
        <f>Blad1!A43</f>
        <v>0</v>
      </c>
      <c r="C30">
        <f>Blad1!A43</f>
        <v>0</v>
      </c>
      <c r="D30">
        <f>Blad1!B43</f>
        <v>0</v>
      </c>
      <c r="E30">
        <f>Blad1!D43</f>
        <v>0</v>
      </c>
      <c r="F30">
        <f>Blad1!E43</f>
        <v>0</v>
      </c>
      <c r="G30">
        <f>Blad1!F43</f>
        <v>0</v>
      </c>
      <c r="H30">
        <f>Blad1!G43</f>
        <v>0</v>
      </c>
      <c r="I30" s="1">
        <f>Blad1!H43</f>
        <v>45732</v>
      </c>
      <c r="J30" s="8">
        <f ca="1">Blad1!I43</f>
        <v>124</v>
      </c>
      <c r="K30" s="8">
        <f>Blad1!J43</f>
        <v>125</v>
      </c>
      <c r="L30" s="2">
        <f>Blad1!K43</f>
        <v>0</v>
      </c>
    </row>
    <row r="31" spans="2:12" x14ac:dyDescent="0.35">
      <c r="B31">
        <f>Blad1!A44</f>
        <v>0</v>
      </c>
      <c r="C31">
        <f>Blad1!A44</f>
        <v>0</v>
      </c>
      <c r="D31">
        <f>Blad1!B44</f>
        <v>0</v>
      </c>
      <c r="E31">
        <f>Blad1!D44</f>
        <v>0</v>
      </c>
      <c r="F31">
        <f>Blad1!E44</f>
        <v>0</v>
      </c>
      <c r="G31">
        <f>Blad1!F44</f>
        <v>0</v>
      </c>
      <c r="H31">
        <f>Blad1!G44</f>
        <v>0</v>
      </c>
      <c r="I31" s="1">
        <f>Blad1!H44</f>
        <v>45732</v>
      </c>
      <c r="J31" s="8">
        <f ca="1">Blad1!I44</f>
        <v>124</v>
      </c>
      <c r="K31" s="8">
        <f>Blad1!J44</f>
        <v>125</v>
      </c>
      <c r="L31" s="2">
        <f>Blad1!K44</f>
        <v>0</v>
      </c>
    </row>
    <row r="32" spans="2:12" x14ac:dyDescent="0.35">
      <c r="B32">
        <f>Blad1!A45</f>
        <v>0</v>
      </c>
      <c r="C32">
        <f>Blad1!A45</f>
        <v>0</v>
      </c>
      <c r="D32">
        <f>Blad1!B45</f>
        <v>0</v>
      </c>
      <c r="E32">
        <f>Blad1!D45</f>
        <v>0</v>
      </c>
      <c r="F32">
        <f>Blad1!E45</f>
        <v>0</v>
      </c>
      <c r="G32">
        <f>Blad1!F45</f>
        <v>0</v>
      </c>
      <c r="H32">
        <f>Blad1!G45</f>
        <v>0</v>
      </c>
      <c r="I32" s="1">
        <f>Blad1!H45</f>
        <v>45732</v>
      </c>
      <c r="J32" s="8">
        <f ca="1">Blad1!I45</f>
        <v>124</v>
      </c>
      <c r="K32" s="8">
        <f>Blad1!J45</f>
        <v>125</v>
      </c>
      <c r="L32" s="2">
        <f>Blad1!K45</f>
        <v>0</v>
      </c>
    </row>
    <row r="33" spans="2:12" x14ac:dyDescent="0.35">
      <c r="B33">
        <f>Blad1!A46</f>
        <v>0</v>
      </c>
      <c r="C33">
        <f>Blad1!A46</f>
        <v>0</v>
      </c>
      <c r="D33">
        <f>Blad1!B46</f>
        <v>0</v>
      </c>
      <c r="E33">
        <f>Blad1!D46</f>
        <v>0</v>
      </c>
      <c r="F33">
        <f>Blad1!E46</f>
        <v>0</v>
      </c>
      <c r="G33">
        <f>Blad1!F46</f>
        <v>0</v>
      </c>
      <c r="H33">
        <f>Blad1!G46</f>
        <v>0</v>
      </c>
      <c r="I33" s="1">
        <f>Blad1!H46</f>
        <v>45732</v>
      </c>
      <c r="J33" s="8">
        <f ca="1">Blad1!I46</f>
        <v>124</v>
      </c>
      <c r="K33" s="8">
        <f>Blad1!J46</f>
        <v>125</v>
      </c>
      <c r="L33" s="2">
        <f>Blad1!K46</f>
        <v>0</v>
      </c>
    </row>
    <row r="34" spans="2:12" x14ac:dyDescent="0.35">
      <c r="I34" s="1"/>
      <c r="J34" s="8"/>
      <c r="K34" s="8"/>
      <c r="L34" s="2"/>
    </row>
    <row r="35" spans="2:12" x14ac:dyDescent="0.35">
      <c r="I35" s="1"/>
      <c r="J35" s="8"/>
      <c r="K35" s="8"/>
      <c r="L35" s="2"/>
    </row>
    <row r="36" spans="2:12" x14ac:dyDescent="0.35">
      <c r="I36" s="1"/>
      <c r="J36" s="8"/>
      <c r="K36" s="8"/>
      <c r="L36" s="2"/>
    </row>
    <row r="37" spans="2:12" x14ac:dyDescent="0.35">
      <c r="I37" s="1"/>
      <c r="J37" s="8"/>
      <c r="K37" s="8"/>
      <c r="L37" s="2"/>
    </row>
    <row r="38" spans="2:12" x14ac:dyDescent="0.35">
      <c r="I38" s="1"/>
      <c r="J38" s="8"/>
      <c r="K38" s="8"/>
      <c r="L38" s="2"/>
    </row>
    <row r="39" spans="2:12" x14ac:dyDescent="0.35">
      <c r="I39" s="1"/>
      <c r="J39" s="8"/>
      <c r="K39" s="8"/>
      <c r="L39" s="2"/>
    </row>
    <row r="40" spans="2:12" x14ac:dyDescent="0.35">
      <c r="I40" s="1"/>
      <c r="J40" s="8"/>
      <c r="K40" s="8"/>
      <c r="L40" s="2"/>
    </row>
    <row r="41" spans="2:12" x14ac:dyDescent="0.35">
      <c r="I41" s="1"/>
      <c r="J41" s="8"/>
      <c r="K41" s="8"/>
      <c r="L41" s="2"/>
    </row>
    <row r="42" spans="2:12" x14ac:dyDescent="0.35">
      <c r="I42" s="1"/>
      <c r="J42" s="8"/>
      <c r="K42" s="8"/>
      <c r="L42" s="2"/>
    </row>
    <row r="43" spans="2:12" x14ac:dyDescent="0.35">
      <c r="I43" s="1"/>
      <c r="J43" s="8"/>
      <c r="K43" s="8"/>
      <c r="L43" s="2"/>
    </row>
  </sheetData>
  <sheetProtection algorithmName="SHA-512" hashValue="G+nqHcABla1vZZPAFtBS3pin1ZRtT1Uw0Ihk8iMef0ZstwDFOZzAZbKPo+RA16IQ1HKamuV1AKY0XX7OAIxnTQ==" saltValue="OiZnur42Ejx6BK6mw4/y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Category</vt:lpstr>
      <vt:lpstr>Sex</vt:lpstr>
      <vt:lpstr>Ucat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Jurgen De Nil</cp:lastModifiedBy>
  <cp:lastPrinted>2017-09-09T22:05:12Z</cp:lastPrinted>
  <dcterms:created xsi:type="dcterms:W3CDTF">2015-04-06T15:51:18Z</dcterms:created>
  <dcterms:modified xsi:type="dcterms:W3CDTF">2024-10-30T08:09:03Z</dcterms:modified>
</cp:coreProperties>
</file>